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<sst xmlns="http://schemas.openxmlformats.org/spreadsheetml/2006/main" count="310" uniqueCount="90">
  <si>
    <t>Школа</t>
  </si>
  <si>
    <t>МБОУ Отреченская СШ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</si>
  <si>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</si>
  <si>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</si>
  <si>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</si>
  <si>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</si>
  <si>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</si>
  <si>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Козлова С.Н.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</si>
  <si>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</si>
  <si>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</si>
  <si>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</si>
  <si>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</si>
  <si>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</si>
  <si>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</si>
  <si>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</si>
  <si>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</si>
  <si>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</si>
  <si>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</si>
  <si>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</si>
  <si>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</si>
  <si>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</si>
  <si>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</si>
  <si>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</si>
  <si>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</si>
  <si>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</si>
  <si>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</si>
  <si>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</si>
  <si>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</si>
  <si>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</si>
  <si>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</si>
  <si>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</si>
  <si>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</si>
  <si>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</si>
  <si>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</si>
  <si>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</si>
  <si>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 свекольный со  сметаной</t>
  </si>
  <si>
    <t>2 блюдо</t>
  </si>
  <si>
    <t>Жаркое  по  домашнему</t>
  </si>
  <si>
    <t>гарнир</t>
  </si>
  <si>
    <t>напиток</t>
  </si>
  <si>
    <t>Компот из свежих  мандарин</t>
  </si>
  <si>
    <t>хлеб бел.</t>
  </si>
  <si>
    <t>Хлеб пшеничный</t>
  </si>
  <si>
    <t>пром</t>
  </si>
  <si>
    <t>хлеб черн.</t>
  </si>
  <si>
    <t>анельсин</t>
  </si>
  <si>
    <t>Итого за день:</t>
  </si>
  <si>
    <t>Борщ с  картофелем</t>
  </si>
  <si>
    <t>тефтели  мясные</t>
  </si>
  <si>
    <t>Рагу  овощное</t>
  </si>
  <si>
    <t>какао с молоком</t>
  </si>
  <si>
    <t xml:space="preserve">Хлеб  пшеничный </t>
  </si>
  <si>
    <t>Суп  картофельный</t>
  </si>
  <si>
    <t>Рыба  пушеная в томате</t>
  </si>
  <si>
    <t>Компот  из  свежих  яблок</t>
  </si>
  <si>
    <t>яблоко</t>
  </si>
  <si>
    <t>Салат из капусты  и моркови</t>
  </si>
  <si>
    <t>Борщ  со сметаной</t>
  </si>
  <si>
    <t>Фрикадельки  с  соусом  и  гарниром</t>
  </si>
  <si>
    <t>мандарин</t>
  </si>
  <si>
    <t>Рыба  запеченная   с  картофелем</t>
  </si>
  <si>
    <t>Кисель из  кураги</t>
  </si>
  <si>
    <t>Бутерброд с  сыром</t>
  </si>
  <si>
    <t>Курица  отварная  с  макаронами</t>
  </si>
  <si>
    <t>Соус  томатный  с овощами</t>
  </si>
  <si>
    <t>Напиток  мандариновый</t>
  </si>
  <si>
    <t>Бутерброд с  маслом  сливочным</t>
  </si>
  <si>
    <t>Суп крестьянский  со  сметаной</t>
  </si>
  <si>
    <t>Тефтели  мясные в томатном  соусе</t>
  </si>
  <si>
    <t>Картофельное   пюре</t>
  </si>
  <si>
    <t>Компот из  свежезамороженных  ягод</t>
  </si>
  <si>
    <t>Щи  со  сметаной</t>
  </si>
  <si>
    <t>Рис отварной  с овощами</t>
  </si>
  <si>
    <t>Кисель  из  кураги</t>
  </si>
  <si>
    <t>Яблоко</t>
  </si>
  <si>
    <t>Солянка   сборная  мясная</t>
  </si>
  <si>
    <t>Запеканка  картофельная  с  мясом</t>
  </si>
  <si>
    <t>сладкое</t>
  </si>
  <si>
    <t>Булочка сдобная</t>
  </si>
  <si>
    <t>Суп  рыбный   с консервой</t>
  </si>
  <si>
    <t>Птица тушенная  с овощами</t>
  </si>
  <si>
    <t>Картофельное  пюре</t>
  </si>
  <si>
    <t>Напиток  апельсиновый</t>
  </si>
  <si>
    <t>0.94</t>
  </si>
  <si>
    <t>Банан</t>
  </si>
  <si>
    <t>Суп  картофельный с фрикадельками</t>
  </si>
  <si>
    <t>Рыба  запеченная в сметанном  соусе</t>
  </si>
  <si>
    <t>Компот из  сухофруктов</t>
  </si>
  <si>
    <t>Суп  рыбный с консервой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</si>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</sst>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pane xSplit="4" ySplit="5" topLeftCell="E225" activePane="bottomRight" state="frozen"/>
      <selection/>
      <selection pane="topRight"/>
      <selection pane="bottomLeft"/>
      <selection pane="bottomRight" activeCell="E228" sqref="E228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9.71428571428571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34</v>
      </c>
      <c r="E15" s="26" t="s">
        <v>35</v>
      </c>
      <c r="F15" s="27">
        <v>200</v>
      </c>
      <c r="G15" s="27">
        <v>4</v>
      </c>
      <c r="H15" s="27">
        <v>4</v>
      </c>
      <c r="I15" s="27">
        <v>10</v>
      </c>
      <c r="J15" s="27">
        <v>78</v>
      </c>
      <c r="K15" s="51">
        <v>46</v>
      </c>
      <c r="L15" s="27">
        <v>9.1</v>
      </c>
    </row>
    <row r="16" ht="15" spans="1:12">
      <c r="A16" s="22"/>
      <c r="B16" s="23"/>
      <c r="C16" s="24"/>
      <c r="D16" s="28" t="s">
        <v>36</v>
      </c>
      <c r="E16" s="26" t="s">
        <v>37</v>
      </c>
      <c r="F16" s="27">
        <v>200</v>
      </c>
      <c r="G16" s="27">
        <v>13</v>
      </c>
      <c r="H16" s="27">
        <v>13</v>
      </c>
      <c r="I16" s="27">
        <v>24</v>
      </c>
      <c r="J16" s="27">
        <v>335</v>
      </c>
      <c r="K16" s="51">
        <v>276</v>
      </c>
      <c r="L16" s="27">
        <v>28.25</v>
      </c>
    </row>
    <row r="17" ht="15" spans="1:12">
      <c r="A17" s="22"/>
      <c r="B17" s="23"/>
      <c r="C17" s="24"/>
      <c r="D17" s="28" t="s">
        <v>38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39</v>
      </c>
      <c r="E18" s="26" t="s">
        <v>40</v>
      </c>
      <c r="F18" s="27">
        <v>200</v>
      </c>
      <c r="G18" s="27">
        <v>0</v>
      </c>
      <c r="H18" s="27">
        <v>0</v>
      </c>
      <c r="I18" s="27">
        <v>27</v>
      </c>
      <c r="J18" s="27">
        <v>69</v>
      </c>
      <c r="K18" s="51">
        <v>127</v>
      </c>
      <c r="L18" s="27">
        <v>12</v>
      </c>
    </row>
    <row r="19" ht="15" spans="1:12">
      <c r="A19" s="22"/>
      <c r="B19" s="23"/>
      <c r="C19" s="24"/>
      <c r="D19" s="28" t="s">
        <v>41</v>
      </c>
      <c r="E19" s="26" t="s">
        <v>42</v>
      </c>
      <c r="F19" s="27">
        <v>50</v>
      </c>
      <c r="G19" s="27">
        <v>0</v>
      </c>
      <c r="H19" s="27">
        <v>0</v>
      </c>
      <c r="I19" s="27">
        <v>17</v>
      </c>
      <c r="J19" s="27">
        <v>68</v>
      </c>
      <c r="K19" s="51" t="s">
        <v>43</v>
      </c>
      <c r="L19" s="27">
        <v>3</v>
      </c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 t="s">
        <v>30</v>
      </c>
      <c r="E21" s="26" t="s">
        <v>45</v>
      </c>
      <c r="F21" s="27">
        <v>150</v>
      </c>
      <c r="G21" s="27">
        <v>6</v>
      </c>
      <c r="H21" s="27">
        <v>1</v>
      </c>
      <c r="I21" s="27">
        <v>39</v>
      </c>
      <c r="J21" s="27">
        <v>41</v>
      </c>
      <c r="K21" s="51"/>
      <c r="L21" s="27">
        <v>23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800</v>
      </c>
      <c r="G23" s="34">
        <f t="shared" ref="G23:J23" si="2">SUM(G14:G22)</f>
        <v>23</v>
      </c>
      <c r="H23" s="34">
        <f t="shared" si="2"/>
        <v>18</v>
      </c>
      <c r="I23" s="34">
        <f t="shared" si="2"/>
        <v>117</v>
      </c>
      <c r="J23" s="34">
        <f t="shared" si="2"/>
        <v>591</v>
      </c>
      <c r="K23" s="52"/>
      <c r="L23" s="34">
        <f t="shared" ref="L23" si="3">SUM(L14:L22)</f>
        <v>75.35</v>
      </c>
    </row>
    <row r="24" ht="13.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800</v>
      </c>
      <c r="G24" s="43">
        <f t="shared" ref="G24:J24" si="4">G13+G23</f>
        <v>23</v>
      </c>
      <c r="H24" s="43">
        <f t="shared" si="4"/>
        <v>18</v>
      </c>
      <c r="I24" s="43">
        <f t="shared" si="4"/>
        <v>117</v>
      </c>
      <c r="J24" s="43">
        <f t="shared" si="4"/>
        <v>591</v>
      </c>
      <c r="K24" s="43"/>
      <c r="L24" s="43">
        <f t="shared" ref="L24" si="5">L13+L23</f>
        <v>75.35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34</v>
      </c>
      <c r="E34" s="26" t="s">
        <v>47</v>
      </c>
      <c r="F34" s="27">
        <v>200</v>
      </c>
      <c r="G34" s="27">
        <v>4</v>
      </c>
      <c r="H34" s="27">
        <v>6</v>
      </c>
      <c r="I34" s="27">
        <v>12</v>
      </c>
      <c r="J34" s="27">
        <v>95</v>
      </c>
      <c r="K34" s="51">
        <v>63</v>
      </c>
      <c r="L34" s="27">
        <v>15.45</v>
      </c>
    </row>
    <row r="35" ht="15" spans="1:12">
      <c r="A35" s="44"/>
      <c r="B35" s="23"/>
      <c r="C35" s="24"/>
      <c r="D35" s="28" t="s">
        <v>36</v>
      </c>
      <c r="E35" s="26" t="s">
        <v>48</v>
      </c>
      <c r="F35" s="27">
        <v>100</v>
      </c>
      <c r="G35" s="27">
        <v>9</v>
      </c>
      <c r="H35" s="27">
        <v>10</v>
      </c>
      <c r="I35" s="27">
        <v>8</v>
      </c>
      <c r="J35" s="27">
        <v>129</v>
      </c>
      <c r="K35" s="51">
        <v>284</v>
      </c>
      <c r="L35" s="27">
        <v>23</v>
      </c>
    </row>
    <row r="36" ht="15" spans="1:12">
      <c r="A36" s="44"/>
      <c r="B36" s="23"/>
      <c r="C36" s="24"/>
      <c r="D36" s="28" t="s">
        <v>38</v>
      </c>
      <c r="E36" s="26" t="s">
        <v>49</v>
      </c>
      <c r="F36" s="27">
        <v>100</v>
      </c>
      <c r="G36" s="27">
        <v>3</v>
      </c>
      <c r="H36" s="27">
        <v>7</v>
      </c>
      <c r="I36" s="27">
        <v>19</v>
      </c>
      <c r="J36" s="27">
        <v>168</v>
      </c>
      <c r="K36" s="51">
        <v>344</v>
      </c>
      <c r="L36" s="27">
        <v>15.47</v>
      </c>
    </row>
    <row r="37" ht="15" spans="1:12">
      <c r="A37" s="44"/>
      <c r="B37" s="23"/>
      <c r="C37" s="24"/>
      <c r="D37" s="28" t="s">
        <v>39</v>
      </c>
      <c r="E37" s="26" t="s">
        <v>50</v>
      </c>
      <c r="F37" s="27">
        <v>200</v>
      </c>
      <c r="G37" s="27">
        <v>4</v>
      </c>
      <c r="H37" s="27">
        <v>4</v>
      </c>
      <c r="I37" s="27">
        <v>17</v>
      </c>
      <c r="J37" s="27">
        <v>119</v>
      </c>
      <c r="K37" s="51">
        <v>397</v>
      </c>
      <c r="L37" s="27">
        <v>20</v>
      </c>
    </row>
    <row r="38" ht="15" spans="1:12">
      <c r="A38" s="44"/>
      <c r="B38" s="23"/>
      <c r="C38" s="24"/>
      <c r="D38" s="28" t="s">
        <v>41</v>
      </c>
      <c r="E38" s="26" t="s">
        <v>51</v>
      </c>
      <c r="F38" s="27">
        <v>55</v>
      </c>
      <c r="G38" s="27">
        <v>4</v>
      </c>
      <c r="H38" s="27">
        <v>1</v>
      </c>
      <c r="I38" s="27">
        <v>29</v>
      </c>
      <c r="J38" s="27">
        <v>140</v>
      </c>
      <c r="K38" s="51" t="s">
        <v>43</v>
      </c>
      <c r="L38" s="27">
        <v>2.36</v>
      </c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655</v>
      </c>
      <c r="G42" s="34">
        <f t="shared" ref="G42" si="10">SUM(G33:G41)</f>
        <v>24</v>
      </c>
      <c r="H42" s="34">
        <f t="shared" ref="H42" si="11">SUM(H33:H41)</f>
        <v>28</v>
      </c>
      <c r="I42" s="34">
        <f t="shared" ref="I42" si="12">SUM(I33:I41)</f>
        <v>85</v>
      </c>
      <c r="J42" s="34">
        <f t="shared" ref="J42:L42" si="13">SUM(J33:J41)</f>
        <v>651</v>
      </c>
      <c r="K42" s="52"/>
      <c r="L42" s="34">
        <f t="shared" si="13"/>
        <v>76.28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655</v>
      </c>
      <c r="G43" s="43">
        <f t="shared" ref="G43" si="14">G32+G42</f>
        <v>24</v>
      </c>
      <c r="H43" s="43">
        <f t="shared" ref="H43" si="15">H32+H42</f>
        <v>28</v>
      </c>
      <c r="I43" s="43">
        <f t="shared" ref="I43" si="16">I32+I42</f>
        <v>85</v>
      </c>
      <c r="J43" s="43">
        <f t="shared" ref="J43:L43" si="17">J32+J42</f>
        <v>651</v>
      </c>
      <c r="K43" s="43"/>
      <c r="L43" s="43">
        <f t="shared" si="17"/>
        <v>76.28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34</v>
      </c>
      <c r="E53" s="26" t="s">
        <v>52</v>
      </c>
      <c r="F53" s="27">
        <v>200</v>
      </c>
      <c r="G53" s="27">
        <v>2</v>
      </c>
      <c r="H53" s="27">
        <v>4</v>
      </c>
      <c r="I53" s="27">
        <v>13.72</v>
      </c>
      <c r="J53" s="27">
        <v>84</v>
      </c>
      <c r="K53" s="51">
        <v>77</v>
      </c>
      <c r="L53" s="27">
        <v>12.2</v>
      </c>
    </row>
    <row r="54" ht="15" spans="1:12">
      <c r="A54" s="22"/>
      <c r="B54" s="23"/>
      <c r="C54" s="24"/>
      <c r="D54" s="28" t="s">
        <v>36</v>
      </c>
      <c r="E54" s="26" t="s">
        <v>49</v>
      </c>
      <c r="F54" s="27">
        <v>180</v>
      </c>
      <c r="G54" s="27">
        <v>3</v>
      </c>
      <c r="H54" s="27">
        <v>6</v>
      </c>
      <c r="I54" s="27">
        <v>17.24</v>
      </c>
      <c r="J54" s="27">
        <v>152</v>
      </c>
      <c r="K54" s="51">
        <v>59</v>
      </c>
      <c r="L54" s="27">
        <v>15</v>
      </c>
    </row>
    <row r="55" ht="15" spans="1:12">
      <c r="A55" s="22"/>
      <c r="B55" s="23"/>
      <c r="C55" s="24"/>
      <c r="D55" s="28" t="s">
        <v>38</v>
      </c>
      <c r="E55" s="26" t="s">
        <v>53</v>
      </c>
      <c r="F55" s="27">
        <v>120</v>
      </c>
      <c r="G55" s="27">
        <v>14</v>
      </c>
      <c r="H55" s="27">
        <v>6</v>
      </c>
      <c r="I55" s="27">
        <v>5</v>
      </c>
      <c r="J55" s="27">
        <v>120</v>
      </c>
      <c r="K55" s="51">
        <v>247</v>
      </c>
      <c r="L55" s="27">
        <v>20.96</v>
      </c>
    </row>
    <row r="56" ht="15" spans="1:12">
      <c r="A56" s="22"/>
      <c r="B56" s="23"/>
      <c r="C56" s="24"/>
      <c r="D56" s="28" t="s">
        <v>39</v>
      </c>
      <c r="E56" s="26" t="s">
        <v>54</v>
      </c>
      <c r="F56" s="27">
        <v>200</v>
      </c>
      <c r="G56" s="27">
        <v>0.2</v>
      </c>
      <c r="H56" s="27">
        <v>0.1</v>
      </c>
      <c r="I56" s="27">
        <v>17</v>
      </c>
      <c r="J56" s="27">
        <v>68</v>
      </c>
      <c r="K56" s="51">
        <v>372</v>
      </c>
      <c r="L56" s="27">
        <v>4.69</v>
      </c>
    </row>
    <row r="57" ht="15" spans="1:12">
      <c r="A57" s="22"/>
      <c r="B57" s="23"/>
      <c r="C57" s="24"/>
      <c r="D57" s="28" t="s">
        <v>41</v>
      </c>
      <c r="E57" s="26" t="s">
        <v>51</v>
      </c>
      <c r="F57" s="27">
        <v>50</v>
      </c>
      <c r="G57" s="27">
        <v>4</v>
      </c>
      <c r="H57" s="27">
        <v>1</v>
      </c>
      <c r="I57" s="27">
        <v>24</v>
      </c>
      <c r="J57" s="27">
        <v>120</v>
      </c>
      <c r="K57" s="51" t="s">
        <v>43</v>
      </c>
      <c r="L57" s="27">
        <v>2.15</v>
      </c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 t="s">
        <v>30</v>
      </c>
      <c r="E59" s="26" t="s">
        <v>55</v>
      </c>
      <c r="F59" s="27">
        <v>120</v>
      </c>
      <c r="G59" s="27">
        <v>0.3</v>
      </c>
      <c r="H59" s="27">
        <v>0</v>
      </c>
      <c r="I59" s="27">
        <v>15</v>
      </c>
      <c r="J59" s="27">
        <v>63</v>
      </c>
      <c r="K59" s="51"/>
      <c r="L59" s="27">
        <v>21.28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870</v>
      </c>
      <c r="G61" s="34">
        <f t="shared" ref="G61" si="22">SUM(G52:G60)</f>
        <v>23.5</v>
      </c>
      <c r="H61" s="34">
        <f t="shared" ref="H61" si="23">SUM(H52:H60)</f>
        <v>17.1</v>
      </c>
      <c r="I61" s="34">
        <f t="shared" ref="I61" si="24">SUM(I52:I60)</f>
        <v>91.96</v>
      </c>
      <c r="J61" s="34">
        <f t="shared" ref="J61:L61" si="25">SUM(J52:J60)</f>
        <v>607</v>
      </c>
      <c r="K61" s="52"/>
      <c r="L61" s="34">
        <f t="shared" si="25"/>
        <v>76.28</v>
      </c>
    </row>
    <row r="62" ht="15.75" customHeight="1" spans="1:12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870</v>
      </c>
      <c r="G62" s="43">
        <f t="shared" ref="G62" si="26">G51+G61</f>
        <v>23.5</v>
      </c>
      <c r="H62" s="43">
        <f t="shared" ref="H62" si="27">H51+H61</f>
        <v>17.1</v>
      </c>
      <c r="I62" s="43">
        <f t="shared" ref="I62" si="28">I51+I61</f>
        <v>91.96</v>
      </c>
      <c r="J62" s="43">
        <f t="shared" ref="J62:L62" si="29">J51+J61</f>
        <v>607</v>
      </c>
      <c r="K62" s="43"/>
      <c r="L62" s="43">
        <f t="shared" si="29"/>
        <v>76.28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56</v>
      </c>
      <c r="F71" s="27">
        <v>80</v>
      </c>
      <c r="G71" s="27">
        <v>1</v>
      </c>
      <c r="H71" s="27">
        <v>3</v>
      </c>
      <c r="I71" s="27">
        <v>4</v>
      </c>
      <c r="J71" s="27">
        <v>33</v>
      </c>
      <c r="K71" s="51">
        <v>13</v>
      </c>
      <c r="L71" s="27">
        <v>7</v>
      </c>
    </row>
    <row r="72" ht="15" spans="1:12">
      <c r="A72" s="22"/>
      <c r="B72" s="23"/>
      <c r="C72" s="24"/>
      <c r="D72" s="28" t="s">
        <v>34</v>
      </c>
      <c r="E72" s="26" t="s">
        <v>57</v>
      </c>
      <c r="F72" s="27">
        <v>200</v>
      </c>
      <c r="G72" s="27">
        <v>6</v>
      </c>
      <c r="H72" s="27">
        <v>6</v>
      </c>
      <c r="I72" s="27">
        <v>11</v>
      </c>
      <c r="J72" s="27">
        <v>128</v>
      </c>
      <c r="K72" s="51">
        <v>56</v>
      </c>
      <c r="L72" s="27">
        <v>10.52</v>
      </c>
    </row>
    <row r="73" ht="15" spans="1:12">
      <c r="A73" s="22"/>
      <c r="B73" s="23"/>
      <c r="C73" s="24"/>
      <c r="D73" s="28" t="s">
        <v>36</v>
      </c>
      <c r="E73" s="26" t="s">
        <v>58</v>
      </c>
      <c r="F73" s="27">
        <v>280</v>
      </c>
      <c r="G73" s="27">
        <v>12</v>
      </c>
      <c r="H73" s="27">
        <v>18</v>
      </c>
      <c r="I73" s="27">
        <v>10</v>
      </c>
      <c r="J73" s="27">
        <v>355</v>
      </c>
      <c r="K73" s="51">
        <v>71</v>
      </c>
      <c r="L73" s="27">
        <v>30.88</v>
      </c>
    </row>
    <row r="74" ht="15" spans="1:12">
      <c r="A74" s="22"/>
      <c r="B74" s="23"/>
      <c r="C74" s="24"/>
      <c r="D74" s="28" t="s">
        <v>38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39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41</v>
      </c>
      <c r="E76" s="26" t="s">
        <v>51</v>
      </c>
      <c r="F76" s="27">
        <v>35</v>
      </c>
      <c r="G76" s="27">
        <v>3</v>
      </c>
      <c r="H76" s="27">
        <v>0.35</v>
      </c>
      <c r="I76" s="27">
        <v>17</v>
      </c>
      <c r="J76" s="27">
        <v>77</v>
      </c>
      <c r="K76" s="51" t="s">
        <v>43</v>
      </c>
      <c r="L76" s="27">
        <v>1.5</v>
      </c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 t="s">
        <v>30</v>
      </c>
      <c r="E78" s="26" t="s">
        <v>59</v>
      </c>
      <c r="F78" s="27">
        <v>200</v>
      </c>
      <c r="G78" s="27">
        <v>0.7</v>
      </c>
      <c r="H78" s="27">
        <v>0</v>
      </c>
      <c r="I78" s="27">
        <v>8</v>
      </c>
      <c r="J78" s="27">
        <v>39</v>
      </c>
      <c r="K78" s="51"/>
      <c r="L78" s="27">
        <v>22.48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795</v>
      </c>
      <c r="G80" s="34">
        <f t="shared" ref="G80" si="34">SUM(G71:G79)</f>
        <v>22.7</v>
      </c>
      <c r="H80" s="34">
        <f t="shared" ref="H80" si="35">SUM(H71:H79)</f>
        <v>27.35</v>
      </c>
      <c r="I80" s="34">
        <f t="shared" ref="I80" si="36">SUM(I71:I79)</f>
        <v>50</v>
      </c>
      <c r="J80" s="34">
        <f t="shared" ref="J80:L80" si="37">SUM(J71:J79)</f>
        <v>632</v>
      </c>
      <c r="K80" s="52"/>
      <c r="L80" s="34">
        <f t="shared" si="37"/>
        <v>72.38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795</v>
      </c>
      <c r="G81" s="43">
        <f t="shared" ref="G81" si="38">G70+G80</f>
        <v>22.7</v>
      </c>
      <c r="H81" s="43">
        <f t="shared" ref="H81" si="39">H70+H80</f>
        <v>27.35</v>
      </c>
      <c r="I81" s="43">
        <f t="shared" ref="I81" si="40">I70+I80</f>
        <v>50</v>
      </c>
      <c r="J81" s="43">
        <f t="shared" ref="J81:L81" si="41">J70+J80</f>
        <v>632</v>
      </c>
      <c r="K81" s="43"/>
      <c r="L81" s="43">
        <f t="shared" si="41"/>
        <v>72.38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34</v>
      </c>
      <c r="E91" s="26" t="s">
        <v>52</v>
      </c>
      <c r="F91" s="27">
        <v>200</v>
      </c>
      <c r="G91" s="27">
        <v>3</v>
      </c>
      <c r="H91" s="27">
        <v>4</v>
      </c>
      <c r="I91" s="27">
        <v>13</v>
      </c>
      <c r="J91" s="27">
        <v>107</v>
      </c>
      <c r="K91" s="51">
        <v>77</v>
      </c>
      <c r="L91" s="27">
        <v>8</v>
      </c>
    </row>
    <row r="92" ht="15" spans="1:12">
      <c r="A92" s="22"/>
      <c r="B92" s="23"/>
      <c r="C92" s="24"/>
      <c r="D92" s="28" t="s">
        <v>36</v>
      </c>
      <c r="E92" s="26" t="s">
        <v>60</v>
      </c>
      <c r="F92" s="27">
        <v>150</v>
      </c>
      <c r="G92" s="27">
        <v>18</v>
      </c>
      <c r="H92" s="27">
        <v>14</v>
      </c>
      <c r="I92" s="27">
        <v>27</v>
      </c>
      <c r="J92" s="27">
        <v>350</v>
      </c>
      <c r="K92" s="51">
        <v>247</v>
      </c>
      <c r="L92" s="27">
        <v>32.94</v>
      </c>
    </row>
    <row r="93" ht="15" spans="1:12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39</v>
      </c>
      <c r="E94" s="26" t="s">
        <v>61</v>
      </c>
      <c r="F94" s="27">
        <v>200</v>
      </c>
      <c r="G94" s="27">
        <v>0.9</v>
      </c>
      <c r="H94" s="27">
        <v>27</v>
      </c>
      <c r="I94" s="27">
        <v>29</v>
      </c>
      <c r="J94" s="27">
        <v>118</v>
      </c>
      <c r="K94" s="51"/>
      <c r="L94" s="27">
        <v>18.29</v>
      </c>
    </row>
    <row r="95" ht="15" spans="1:12">
      <c r="A95" s="22"/>
      <c r="B95" s="23"/>
      <c r="C95" s="24"/>
      <c r="D95" s="28" t="s">
        <v>41</v>
      </c>
      <c r="E95" s="26" t="s">
        <v>51</v>
      </c>
      <c r="F95" s="27">
        <v>50</v>
      </c>
      <c r="G95" s="27">
        <v>4</v>
      </c>
      <c r="H95" s="27">
        <v>1</v>
      </c>
      <c r="I95" s="27">
        <v>27</v>
      </c>
      <c r="J95" s="27">
        <v>127</v>
      </c>
      <c r="K95" s="51" t="s">
        <v>43</v>
      </c>
      <c r="L95" s="27">
        <v>2.15</v>
      </c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 t="s">
        <v>30</v>
      </c>
      <c r="E97" s="26" t="s">
        <v>55</v>
      </c>
      <c r="F97" s="27">
        <v>150</v>
      </c>
      <c r="G97" s="27">
        <v>0.3</v>
      </c>
      <c r="H97" s="27">
        <v>0</v>
      </c>
      <c r="I97" s="27">
        <v>15</v>
      </c>
      <c r="J97" s="27">
        <v>63</v>
      </c>
      <c r="K97" s="51"/>
      <c r="L97" s="27">
        <v>15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750</v>
      </c>
      <c r="G99" s="34">
        <f t="shared" ref="G99" si="46">SUM(G90:G98)</f>
        <v>26.2</v>
      </c>
      <c r="H99" s="34">
        <f t="shared" ref="H99" si="47">SUM(H90:H98)</f>
        <v>46</v>
      </c>
      <c r="I99" s="34">
        <f t="shared" ref="I99" si="48">SUM(I90:I98)</f>
        <v>111</v>
      </c>
      <c r="J99" s="34">
        <f t="shared" ref="J99:L99" si="49">SUM(J90:J98)</f>
        <v>765</v>
      </c>
      <c r="K99" s="52"/>
      <c r="L99" s="34">
        <v>76.28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750</v>
      </c>
      <c r="G100" s="43">
        <f t="shared" ref="G100" si="50">G89+G99</f>
        <v>26.2</v>
      </c>
      <c r="H100" s="43">
        <f t="shared" ref="H100" si="51">H89+H99</f>
        <v>46</v>
      </c>
      <c r="I100" s="43">
        <f t="shared" ref="I100" si="52">I89+I99</f>
        <v>111</v>
      </c>
      <c r="J100" s="43">
        <f t="shared" ref="J100:L100" si="53">J89+J99</f>
        <v>765</v>
      </c>
      <c r="K100" s="43"/>
      <c r="L100" s="43">
        <v>76.28</v>
      </c>
    </row>
    <row r="101" ht="15" spans="1:12">
      <c r="A101" s="16">
        <v>1</v>
      </c>
      <c r="B101" s="17">
        <v>6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5" spans="1:12">
      <c r="A109" s="35">
        <f>A101</f>
        <v>1</v>
      </c>
      <c r="B109" s="36">
        <f>B101</f>
        <v>6</v>
      </c>
      <c r="C109" s="37" t="s">
        <v>32</v>
      </c>
      <c r="D109" s="28" t="s">
        <v>33</v>
      </c>
      <c r="E109" s="26" t="s">
        <v>62</v>
      </c>
      <c r="F109" s="27">
        <v>50</v>
      </c>
      <c r="G109" s="27">
        <v>6</v>
      </c>
      <c r="H109" s="27">
        <v>6</v>
      </c>
      <c r="I109" s="27">
        <v>10</v>
      </c>
      <c r="J109" s="27">
        <v>116</v>
      </c>
      <c r="K109" s="51">
        <v>3</v>
      </c>
      <c r="L109" s="27">
        <v>14.86</v>
      </c>
    </row>
    <row r="110" ht="15" spans="1:12">
      <c r="A110" s="22"/>
      <c r="B110" s="23"/>
      <c r="C110" s="24"/>
      <c r="D110" s="28" t="s">
        <v>34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36</v>
      </c>
      <c r="E111" s="26" t="s">
        <v>63</v>
      </c>
      <c r="F111" s="27">
        <v>240</v>
      </c>
      <c r="G111" s="27">
        <v>14</v>
      </c>
      <c r="H111" s="27">
        <v>18</v>
      </c>
      <c r="I111" s="27">
        <v>40</v>
      </c>
      <c r="J111" s="27">
        <v>208</v>
      </c>
      <c r="K111" s="51">
        <v>81</v>
      </c>
      <c r="L111" s="27">
        <v>45</v>
      </c>
    </row>
    <row r="112" ht="15" spans="1:12">
      <c r="A112" s="22"/>
      <c r="B112" s="23"/>
      <c r="C112" s="24"/>
      <c r="D112" s="28" t="s">
        <v>38</v>
      </c>
      <c r="E112" s="26" t="s">
        <v>64</v>
      </c>
      <c r="F112" s="27">
        <v>30</v>
      </c>
      <c r="G112" s="27">
        <v>0.4</v>
      </c>
      <c r="H112" s="27">
        <v>1</v>
      </c>
      <c r="I112" s="27">
        <v>4</v>
      </c>
      <c r="J112" s="27">
        <v>36</v>
      </c>
      <c r="K112" s="51">
        <v>349</v>
      </c>
      <c r="L112" s="27">
        <v>9.46</v>
      </c>
    </row>
    <row r="113" ht="15" spans="1:12">
      <c r="A113" s="22"/>
      <c r="B113" s="23"/>
      <c r="C113" s="24"/>
      <c r="D113" s="28" t="s">
        <v>39</v>
      </c>
      <c r="E113" s="26" t="s">
        <v>65</v>
      </c>
      <c r="F113" s="27">
        <v>200</v>
      </c>
      <c r="G113" s="27">
        <v>0.1</v>
      </c>
      <c r="H113" s="27">
        <v>0</v>
      </c>
      <c r="I113" s="27">
        <v>19</v>
      </c>
      <c r="J113" s="27">
        <v>51</v>
      </c>
      <c r="K113" s="51">
        <v>207</v>
      </c>
      <c r="L113" s="27">
        <v>4.4</v>
      </c>
    </row>
    <row r="114" ht="15" spans="1:12">
      <c r="A114" s="22"/>
      <c r="B114" s="23"/>
      <c r="C114" s="24"/>
      <c r="D114" s="28" t="s">
        <v>41</v>
      </c>
      <c r="E114" s="26" t="s">
        <v>51</v>
      </c>
      <c r="F114" s="27">
        <v>70</v>
      </c>
      <c r="G114" s="27">
        <v>6</v>
      </c>
      <c r="H114" s="27">
        <v>1</v>
      </c>
      <c r="I114" s="27">
        <v>34</v>
      </c>
      <c r="J114" s="27">
        <v>154</v>
      </c>
      <c r="K114" s="51" t="s">
        <v>43</v>
      </c>
      <c r="L114" s="27">
        <v>3</v>
      </c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590</v>
      </c>
      <c r="G118" s="34">
        <f t="shared" ref="G118:J118" si="56">SUM(G109:G117)</f>
        <v>26.5</v>
      </c>
      <c r="H118" s="34">
        <f t="shared" si="56"/>
        <v>26</v>
      </c>
      <c r="I118" s="34">
        <f t="shared" si="56"/>
        <v>107</v>
      </c>
      <c r="J118" s="34">
        <f t="shared" si="56"/>
        <v>565</v>
      </c>
      <c r="K118" s="52"/>
      <c r="L118" s="34">
        <f t="shared" ref="L118" si="57">SUM(L109:L117)</f>
        <v>76.72</v>
      </c>
    </row>
    <row r="119" ht="15.75" customHeight="1" spans="1:12">
      <c r="A119" s="38">
        <f>A101</f>
        <v>1</v>
      </c>
      <c r="B119" s="39">
        <f>B101</f>
        <v>6</v>
      </c>
      <c r="C119" s="40" t="s">
        <v>46</v>
      </c>
      <c r="D119" s="41"/>
      <c r="E119" s="42"/>
      <c r="F119" s="43">
        <f>F108+F118</f>
        <v>590</v>
      </c>
      <c r="G119" s="43">
        <f t="shared" ref="G119:J119" si="58">G108+G118</f>
        <v>26.5</v>
      </c>
      <c r="H119" s="43">
        <f t="shared" si="58"/>
        <v>26</v>
      </c>
      <c r="I119" s="43">
        <f t="shared" si="58"/>
        <v>107</v>
      </c>
      <c r="J119" s="43">
        <f t="shared" si="58"/>
        <v>565</v>
      </c>
      <c r="K119" s="43"/>
      <c r="L119" s="43">
        <f t="shared" ref="L119" si="59">L108+L118</f>
        <v>76.72</v>
      </c>
    </row>
    <row r="120" ht="15" spans="1:12">
      <c r="A120" s="44">
        <v>2</v>
      </c>
      <c r="B120" s="23">
        <v>1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0">SUM(G120:G126)</f>
        <v>0</v>
      </c>
      <c r="H127" s="34">
        <f t="shared" si="60"/>
        <v>0</v>
      </c>
      <c r="I127" s="34">
        <f t="shared" si="60"/>
        <v>0</v>
      </c>
      <c r="J127" s="34">
        <f t="shared" si="60"/>
        <v>0</v>
      </c>
      <c r="K127" s="52"/>
      <c r="L127" s="34">
        <f t="shared" ref="L127" si="61">SUM(L120:L126)</f>
        <v>0</v>
      </c>
    </row>
    <row r="128" ht="15" spans="1:12">
      <c r="A128" s="36">
        <f>A120</f>
        <v>2</v>
      </c>
      <c r="B128" s="36">
        <f>B120</f>
        <v>1</v>
      </c>
      <c r="C128" s="37" t="s">
        <v>32</v>
      </c>
      <c r="D128" s="28" t="s">
        <v>33</v>
      </c>
      <c r="E128" s="26" t="s">
        <v>66</v>
      </c>
      <c r="F128" s="27">
        <v>35</v>
      </c>
      <c r="G128" s="27">
        <v>1.48</v>
      </c>
      <c r="H128" s="27">
        <v>9.2</v>
      </c>
      <c r="I128" s="27">
        <v>8.5</v>
      </c>
      <c r="J128" s="27">
        <v>122.2</v>
      </c>
      <c r="K128" s="51">
        <v>1</v>
      </c>
      <c r="L128" s="27">
        <v>5.07</v>
      </c>
    </row>
    <row r="129" ht="15" spans="1:12">
      <c r="A129" s="44"/>
      <c r="B129" s="23"/>
      <c r="C129" s="24"/>
      <c r="D129" s="28" t="s">
        <v>34</v>
      </c>
      <c r="E129" s="26" t="s">
        <v>67</v>
      </c>
      <c r="F129" s="27">
        <v>200</v>
      </c>
      <c r="G129" s="27">
        <v>3.02</v>
      </c>
      <c r="H129" s="27">
        <v>2.02</v>
      </c>
      <c r="I129" s="27">
        <v>116.5</v>
      </c>
      <c r="J129" s="27">
        <v>115.1</v>
      </c>
      <c r="K129" s="51">
        <v>39</v>
      </c>
      <c r="L129" s="27">
        <v>5.82</v>
      </c>
    </row>
    <row r="130" ht="15" spans="1:12">
      <c r="A130" s="44"/>
      <c r="B130" s="23"/>
      <c r="C130" s="24"/>
      <c r="D130" s="28" t="s">
        <v>36</v>
      </c>
      <c r="E130" s="26" t="s">
        <v>68</v>
      </c>
      <c r="F130" s="27">
        <v>80</v>
      </c>
      <c r="G130" s="27">
        <v>9</v>
      </c>
      <c r="H130" s="27">
        <v>11.4</v>
      </c>
      <c r="I130" s="27">
        <v>10.88</v>
      </c>
      <c r="J130" s="27">
        <v>164.9</v>
      </c>
      <c r="K130" s="51">
        <v>74</v>
      </c>
      <c r="L130" s="27">
        <v>25.55</v>
      </c>
    </row>
    <row r="131" ht="15" spans="1:12">
      <c r="A131" s="44"/>
      <c r="B131" s="23"/>
      <c r="C131" s="24"/>
      <c r="D131" s="28" t="s">
        <v>38</v>
      </c>
      <c r="E131" s="26" t="s">
        <v>69</v>
      </c>
      <c r="F131" s="27">
        <v>100</v>
      </c>
      <c r="G131" s="27">
        <v>2.17</v>
      </c>
      <c r="H131" s="27">
        <v>3.17</v>
      </c>
      <c r="I131" s="27">
        <v>5.39</v>
      </c>
      <c r="J131" s="27">
        <v>82.6</v>
      </c>
      <c r="K131" s="51">
        <v>321</v>
      </c>
      <c r="L131" s="27">
        <v>3.6</v>
      </c>
    </row>
    <row r="132" ht="15" spans="1:12">
      <c r="A132" s="44"/>
      <c r="B132" s="23"/>
      <c r="C132" s="24"/>
      <c r="D132" s="28" t="s">
        <v>39</v>
      </c>
      <c r="E132" s="26" t="s">
        <v>70</v>
      </c>
      <c r="F132" s="27">
        <v>200</v>
      </c>
      <c r="G132" s="27">
        <v>0.2</v>
      </c>
      <c r="H132" s="27">
        <v>0.08</v>
      </c>
      <c r="I132" s="27">
        <v>27.4</v>
      </c>
      <c r="J132" s="27">
        <v>69.4</v>
      </c>
      <c r="K132" s="51">
        <v>127</v>
      </c>
      <c r="L132" s="27">
        <v>3.9</v>
      </c>
    </row>
    <row r="133" ht="15" spans="1:12">
      <c r="A133" s="44"/>
      <c r="B133" s="23"/>
      <c r="C133" s="24"/>
      <c r="D133" s="28" t="s">
        <v>41</v>
      </c>
      <c r="E133" s="26" t="s">
        <v>51</v>
      </c>
      <c r="F133" s="27">
        <v>80</v>
      </c>
      <c r="G133" s="27">
        <v>5.5</v>
      </c>
      <c r="H133" s="27">
        <v>0.7</v>
      </c>
      <c r="I133" s="27">
        <v>33.6</v>
      </c>
      <c r="J133" s="27">
        <v>153.9</v>
      </c>
      <c r="K133" s="51" t="s">
        <v>43</v>
      </c>
      <c r="L133" s="27">
        <v>3.44</v>
      </c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 t="s">
        <v>30</v>
      </c>
      <c r="E135" s="26" t="s">
        <v>59</v>
      </c>
      <c r="F135" s="27">
        <v>200</v>
      </c>
      <c r="G135" s="27">
        <v>5.5</v>
      </c>
      <c r="H135" s="27">
        <v>0</v>
      </c>
      <c r="I135" s="27">
        <v>39.6</v>
      </c>
      <c r="J135" s="27">
        <v>40.5</v>
      </c>
      <c r="K135" s="51"/>
      <c r="L135" s="27">
        <v>20</v>
      </c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SUM(F128:F136)</f>
        <v>895</v>
      </c>
      <c r="G137" s="34">
        <f t="shared" ref="G137:J137" si="62">SUM(G128:G136)</f>
        <v>26.87</v>
      </c>
      <c r="H137" s="34">
        <f t="shared" si="62"/>
        <v>26.57</v>
      </c>
      <c r="I137" s="34">
        <f t="shared" si="62"/>
        <v>241.87</v>
      </c>
      <c r="J137" s="34">
        <f t="shared" si="62"/>
        <v>748.6</v>
      </c>
      <c r="K137" s="52"/>
      <c r="L137" s="34">
        <f t="shared" ref="L137" si="63">SUM(L128:L136)</f>
        <v>67.38</v>
      </c>
    </row>
    <row r="138" ht="13.5" spans="1:12">
      <c r="A138" s="46">
        <f>A120</f>
        <v>2</v>
      </c>
      <c r="B138" s="46">
        <f>B120</f>
        <v>1</v>
      </c>
      <c r="C138" s="40" t="s">
        <v>46</v>
      </c>
      <c r="D138" s="41"/>
      <c r="E138" s="42"/>
      <c r="F138" s="43">
        <f>F127+F137</f>
        <v>895</v>
      </c>
      <c r="G138" s="43">
        <f t="shared" ref="G138" si="64">G127+G137</f>
        <v>26.87</v>
      </c>
      <c r="H138" s="43">
        <f t="shared" ref="H138" si="65">H127+H137</f>
        <v>26.57</v>
      </c>
      <c r="I138" s="43">
        <f t="shared" ref="I138" si="66">I127+I137</f>
        <v>241.87</v>
      </c>
      <c r="J138" s="43">
        <f t="shared" ref="J138:L138" si="67">J127+J137</f>
        <v>748.6</v>
      </c>
      <c r="K138" s="43"/>
      <c r="L138" s="43">
        <f t="shared" si="67"/>
        <v>67.38</v>
      </c>
    </row>
    <row r="139" ht="15" spans="1:12">
      <c r="A139" s="16">
        <v>2</v>
      </c>
      <c r="B139" s="17">
        <v>2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68">SUM(G139:G145)</f>
        <v>0</v>
      </c>
      <c r="H146" s="34">
        <f t="shared" si="68"/>
        <v>0</v>
      </c>
      <c r="I146" s="34">
        <f t="shared" si="68"/>
        <v>0</v>
      </c>
      <c r="J146" s="34">
        <f t="shared" si="68"/>
        <v>0</v>
      </c>
      <c r="K146" s="52"/>
      <c r="L146" s="34">
        <f t="shared" ref="L146" si="69">SUM(L139:L145)</f>
        <v>0</v>
      </c>
    </row>
    <row r="147" ht="15" spans="1:12">
      <c r="A147" s="35">
        <f>A139</f>
        <v>2</v>
      </c>
      <c r="B147" s="36">
        <f>B139</f>
        <v>2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34</v>
      </c>
      <c r="E148" s="26" t="s">
        <v>71</v>
      </c>
      <c r="F148" s="27">
        <v>200</v>
      </c>
      <c r="G148" s="27">
        <v>3.68</v>
      </c>
      <c r="H148" s="27">
        <v>5.28</v>
      </c>
      <c r="I148" s="27">
        <v>7.3</v>
      </c>
      <c r="J148" s="27">
        <v>49.3</v>
      </c>
      <c r="K148" s="51">
        <v>32</v>
      </c>
      <c r="L148" s="27">
        <v>8</v>
      </c>
    </row>
    <row r="149" ht="15" spans="1:12">
      <c r="A149" s="22"/>
      <c r="B149" s="23"/>
      <c r="C149" s="24"/>
      <c r="D149" s="28" t="s">
        <v>36</v>
      </c>
      <c r="E149" s="26" t="s">
        <v>72</v>
      </c>
      <c r="F149" s="27">
        <v>200</v>
      </c>
      <c r="G149" s="27">
        <v>3.5</v>
      </c>
      <c r="H149" s="27">
        <v>7.3</v>
      </c>
      <c r="I149" s="27">
        <v>33.9</v>
      </c>
      <c r="J149" s="27">
        <v>211.4</v>
      </c>
      <c r="K149" s="51">
        <v>60</v>
      </c>
      <c r="L149" s="27">
        <v>8.48</v>
      </c>
    </row>
    <row r="150" ht="15" spans="1:12">
      <c r="A150" s="22"/>
      <c r="B150" s="23"/>
      <c r="C150" s="24"/>
      <c r="D150" s="28" t="s">
        <v>38</v>
      </c>
      <c r="E150" s="26" t="s">
        <v>68</v>
      </c>
      <c r="F150" s="27">
        <v>158</v>
      </c>
      <c r="G150" s="27">
        <v>9.1</v>
      </c>
      <c r="H150" s="27">
        <v>12.3</v>
      </c>
      <c r="I150" s="27">
        <v>9.84</v>
      </c>
      <c r="J150" s="27">
        <v>158.6</v>
      </c>
      <c r="K150" s="51">
        <v>286</v>
      </c>
      <c r="L150" s="27">
        <v>23.3</v>
      </c>
    </row>
    <row r="151" ht="15" spans="1:12">
      <c r="A151" s="22"/>
      <c r="B151" s="23"/>
      <c r="C151" s="24"/>
      <c r="D151" s="28" t="s">
        <v>39</v>
      </c>
      <c r="E151" s="26" t="s">
        <v>73</v>
      </c>
      <c r="F151" s="27">
        <v>200</v>
      </c>
      <c r="G151" s="27">
        <v>0.9</v>
      </c>
      <c r="H151" s="27">
        <v>0</v>
      </c>
      <c r="I151" s="27">
        <v>28.58</v>
      </c>
      <c r="J151" s="27">
        <v>118.4</v>
      </c>
      <c r="K151" s="51">
        <v>380</v>
      </c>
      <c r="L151" s="27">
        <v>10</v>
      </c>
    </row>
    <row r="152" ht="15" spans="1:12">
      <c r="A152" s="22"/>
      <c r="B152" s="23"/>
      <c r="C152" s="24"/>
      <c r="D152" s="28" t="s">
        <v>41</v>
      </c>
      <c r="E152" s="26" t="s">
        <v>51</v>
      </c>
      <c r="F152" s="27">
        <v>60</v>
      </c>
      <c r="G152" s="27">
        <v>4.7</v>
      </c>
      <c r="H152" s="27">
        <v>0.6</v>
      </c>
      <c r="I152" s="27">
        <v>28.8</v>
      </c>
      <c r="J152" s="27">
        <v>131.4</v>
      </c>
      <c r="K152" s="51" t="s">
        <v>43</v>
      </c>
      <c r="L152" s="27">
        <v>2.6</v>
      </c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 t="s">
        <v>30</v>
      </c>
      <c r="E154" s="26" t="s">
        <v>74</v>
      </c>
      <c r="F154" s="27">
        <v>150</v>
      </c>
      <c r="G154" s="27">
        <v>0.3</v>
      </c>
      <c r="H154" s="27">
        <v>0</v>
      </c>
      <c r="I154" s="27">
        <v>15</v>
      </c>
      <c r="J154" s="27">
        <v>63</v>
      </c>
      <c r="K154" s="51"/>
      <c r="L154" s="27">
        <v>15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968</v>
      </c>
      <c r="G156" s="34">
        <f t="shared" ref="G156:J156" si="70">SUM(G147:G155)</f>
        <v>22.18</v>
      </c>
      <c r="H156" s="34">
        <f t="shared" si="70"/>
        <v>25.48</v>
      </c>
      <c r="I156" s="34">
        <f t="shared" si="70"/>
        <v>123.42</v>
      </c>
      <c r="J156" s="34">
        <f t="shared" si="70"/>
        <v>732.1</v>
      </c>
      <c r="K156" s="52"/>
      <c r="L156" s="34">
        <f t="shared" ref="L156" si="71">SUM(L147:L155)</f>
        <v>67.38</v>
      </c>
    </row>
    <row r="157" ht="13.5" spans="1:12">
      <c r="A157" s="38">
        <f>A139</f>
        <v>2</v>
      </c>
      <c r="B157" s="39">
        <f>B139</f>
        <v>2</v>
      </c>
      <c r="C157" s="40" t="s">
        <v>46</v>
      </c>
      <c r="D157" s="41"/>
      <c r="E157" s="42"/>
      <c r="F157" s="43">
        <f>F146+F156</f>
        <v>968</v>
      </c>
      <c r="G157" s="43">
        <f t="shared" ref="G157" si="72">G146+G156</f>
        <v>22.18</v>
      </c>
      <c r="H157" s="43">
        <f t="shared" ref="H157" si="73">H146+H156</f>
        <v>25.48</v>
      </c>
      <c r="I157" s="43">
        <f t="shared" ref="I157" si="74">I146+I156</f>
        <v>123.42</v>
      </c>
      <c r="J157" s="43">
        <f t="shared" ref="J157:L157" si="75">J146+J156</f>
        <v>732.1</v>
      </c>
      <c r="K157" s="43"/>
      <c r="L157" s="43">
        <f t="shared" si="75"/>
        <v>67.38</v>
      </c>
    </row>
    <row r="158" ht="15" spans="1:12">
      <c r="A158" s="16">
        <v>2</v>
      </c>
      <c r="B158" s="17">
        <v>3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6">SUM(G158:G164)</f>
        <v>0</v>
      </c>
      <c r="H165" s="34">
        <f t="shared" si="76"/>
        <v>0</v>
      </c>
      <c r="I165" s="34">
        <f t="shared" si="76"/>
        <v>0</v>
      </c>
      <c r="J165" s="34">
        <f t="shared" si="76"/>
        <v>0</v>
      </c>
      <c r="K165" s="52"/>
      <c r="L165" s="34">
        <f t="shared" ref="L165" si="77">SUM(L158:L164)</f>
        <v>0</v>
      </c>
    </row>
    <row r="166" ht="15" spans="1:12">
      <c r="A166" s="35">
        <f>A158</f>
        <v>2</v>
      </c>
      <c r="B166" s="36">
        <f>B158</f>
        <v>3</v>
      </c>
      <c r="C166" s="37" t="s">
        <v>32</v>
      </c>
      <c r="D166" s="28" t="s">
        <v>33</v>
      </c>
      <c r="E166" s="26" t="s">
        <v>62</v>
      </c>
      <c r="F166" s="27">
        <v>59</v>
      </c>
      <c r="G166" s="27">
        <v>7.59</v>
      </c>
      <c r="H166" s="27">
        <v>7.1</v>
      </c>
      <c r="I166" s="27">
        <v>9.66</v>
      </c>
      <c r="J166" s="27">
        <v>137.7</v>
      </c>
      <c r="K166" s="51"/>
      <c r="L166" s="27">
        <v>9.3</v>
      </c>
    </row>
    <row r="167" ht="15" spans="1:12">
      <c r="A167" s="22"/>
      <c r="B167" s="23"/>
      <c r="C167" s="24"/>
      <c r="D167" s="28" t="s">
        <v>34</v>
      </c>
      <c r="E167" s="26" t="s">
        <v>75</v>
      </c>
      <c r="F167" s="27">
        <v>200</v>
      </c>
      <c r="G167" s="27">
        <v>5.68</v>
      </c>
      <c r="H167" s="27">
        <v>3.68</v>
      </c>
      <c r="I167" s="27">
        <v>4.05</v>
      </c>
      <c r="J167" s="27">
        <v>135.8</v>
      </c>
      <c r="K167" s="51">
        <v>695</v>
      </c>
      <c r="L167" s="27">
        <v>14.18</v>
      </c>
    </row>
    <row r="168" ht="15" spans="1:12">
      <c r="A168" s="22"/>
      <c r="B168" s="23"/>
      <c r="C168" s="24"/>
      <c r="D168" s="28" t="s">
        <v>36</v>
      </c>
      <c r="E168" s="26" t="s">
        <v>76</v>
      </c>
      <c r="F168" s="27">
        <v>200</v>
      </c>
      <c r="G168" s="27">
        <v>13.75</v>
      </c>
      <c r="H168" s="27">
        <v>10.4</v>
      </c>
      <c r="I168" s="27">
        <v>43.5</v>
      </c>
      <c r="J168" s="27">
        <v>335.5</v>
      </c>
      <c r="K168" s="51">
        <v>291</v>
      </c>
      <c r="L168" s="27">
        <v>25.62</v>
      </c>
    </row>
    <row r="169" ht="15" spans="1:12">
      <c r="A169" s="22"/>
      <c r="B169" s="23"/>
      <c r="C169" s="24"/>
      <c r="D169" s="28" t="s">
        <v>38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39</v>
      </c>
      <c r="E170" s="26" t="s">
        <v>54</v>
      </c>
      <c r="F170" s="27">
        <v>200</v>
      </c>
      <c r="G170" s="27">
        <v>0.2</v>
      </c>
      <c r="H170" s="27">
        <v>0.1</v>
      </c>
      <c r="I170" s="27">
        <v>17.2</v>
      </c>
      <c r="J170" s="27">
        <v>68</v>
      </c>
      <c r="K170" s="51"/>
      <c r="L170" s="27">
        <v>5.34</v>
      </c>
    </row>
    <row r="171" ht="15" spans="1:12">
      <c r="A171" s="22"/>
      <c r="B171" s="23"/>
      <c r="C171" s="24"/>
      <c r="D171" s="28" t="s">
        <v>41</v>
      </c>
      <c r="E171" s="26" t="s">
        <v>51</v>
      </c>
      <c r="F171" s="27">
        <v>70</v>
      </c>
      <c r="G171" s="27">
        <v>5.2</v>
      </c>
      <c r="H171" s="27">
        <v>0.6</v>
      </c>
      <c r="I171" s="27">
        <v>32.46</v>
      </c>
      <c r="J171" s="27">
        <v>147.4</v>
      </c>
      <c r="K171" s="51" t="s">
        <v>43</v>
      </c>
      <c r="L171" s="27">
        <v>3</v>
      </c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 t="s">
        <v>77</v>
      </c>
      <c r="E173" s="26" t="s">
        <v>78</v>
      </c>
      <c r="F173" s="27">
        <v>50</v>
      </c>
      <c r="G173" s="27">
        <v>3.9</v>
      </c>
      <c r="H173" s="27">
        <v>4.3</v>
      </c>
      <c r="I173" s="27">
        <v>26.3</v>
      </c>
      <c r="J173" s="27">
        <v>159</v>
      </c>
      <c r="K173" s="51">
        <v>472</v>
      </c>
      <c r="L173" s="27">
        <v>9.94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779</v>
      </c>
      <c r="G175" s="34">
        <f t="shared" ref="G175:J175" si="78">SUM(G166:G174)</f>
        <v>36.32</v>
      </c>
      <c r="H175" s="34">
        <f t="shared" si="78"/>
        <v>26.18</v>
      </c>
      <c r="I175" s="34">
        <f t="shared" si="78"/>
        <v>133.17</v>
      </c>
      <c r="J175" s="34">
        <f t="shared" si="78"/>
        <v>983.4</v>
      </c>
      <c r="K175" s="52"/>
      <c r="L175" s="34">
        <f t="shared" ref="L175" si="79">SUM(L166:L174)</f>
        <v>67.38</v>
      </c>
    </row>
    <row r="176" ht="13.5" spans="1:12">
      <c r="A176" s="38">
        <f>A158</f>
        <v>2</v>
      </c>
      <c r="B176" s="39">
        <f>B158</f>
        <v>3</v>
      </c>
      <c r="C176" s="40" t="s">
        <v>46</v>
      </c>
      <c r="D176" s="41"/>
      <c r="E176" s="42"/>
      <c r="F176" s="43">
        <f>F165+F175</f>
        <v>779</v>
      </c>
      <c r="G176" s="43">
        <f t="shared" ref="G176" si="80">G165+G175</f>
        <v>36.32</v>
      </c>
      <c r="H176" s="43">
        <f t="shared" ref="H176" si="81">H165+H175</f>
        <v>26.18</v>
      </c>
      <c r="I176" s="43">
        <f t="shared" ref="I176" si="82">I165+I175</f>
        <v>133.17</v>
      </c>
      <c r="J176" s="43">
        <f t="shared" ref="J176:L176" si="83">J165+J175</f>
        <v>983.4</v>
      </c>
      <c r="K176" s="43"/>
      <c r="L176" s="43">
        <f t="shared" si="83"/>
        <v>67.38</v>
      </c>
    </row>
    <row r="177" ht="15" spans="1:12">
      <c r="A177" s="16">
        <v>2</v>
      </c>
      <c r="B177" s="17">
        <v>4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4">SUM(G177:G183)</f>
        <v>0</v>
      </c>
      <c r="H184" s="34">
        <f t="shared" si="84"/>
        <v>0</v>
      </c>
      <c r="I184" s="34">
        <f t="shared" si="84"/>
        <v>0</v>
      </c>
      <c r="J184" s="34">
        <f t="shared" si="84"/>
        <v>0</v>
      </c>
      <c r="K184" s="52"/>
      <c r="L184" s="34">
        <f t="shared" ref="L184" si="85">SUM(L177:L183)</f>
        <v>0</v>
      </c>
    </row>
    <row r="185" ht="15" spans="1:12">
      <c r="A185" s="35">
        <f>A177</f>
        <v>2</v>
      </c>
      <c r="B185" s="36">
        <f>B177</f>
        <v>4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34</v>
      </c>
      <c r="E186" s="26" t="s">
        <v>79</v>
      </c>
      <c r="F186" s="27">
        <v>200</v>
      </c>
      <c r="G186" s="27">
        <v>4.48</v>
      </c>
      <c r="H186" s="27">
        <v>6.72</v>
      </c>
      <c r="I186" s="27">
        <v>11.4</v>
      </c>
      <c r="J186" s="27">
        <v>133.8</v>
      </c>
      <c r="K186" s="51">
        <v>87</v>
      </c>
      <c r="L186" s="27">
        <v>10.57</v>
      </c>
    </row>
    <row r="187" ht="15" spans="1:12">
      <c r="A187" s="22"/>
      <c r="B187" s="23"/>
      <c r="C187" s="24"/>
      <c r="D187" s="28" t="s">
        <v>36</v>
      </c>
      <c r="E187" s="26" t="s">
        <v>80</v>
      </c>
      <c r="F187" s="27">
        <v>150</v>
      </c>
      <c r="G187" s="27">
        <v>6.28</v>
      </c>
      <c r="H187" s="27">
        <v>9.77</v>
      </c>
      <c r="I187" s="27">
        <v>15.51</v>
      </c>
      <c r="J187" s="27">
        <v>178.4</v>
      </c>
      <c r="K187" s="51">
        <v>87</v>
      </c>
      <c r="L187" s="27">
        <v>29.71</v>
      </c>
    </row>
    <row r="188" ht="15" spans="1:12">
      <c r="A188" s="22"/>
      <c r="B188" s="23"/>
      <c r="C188" s="24"/>
      <c r="D188" s="28" t="s">
        <v>38</v>
      </c>
      <c r="E188" s="26" t="s">
        <v>81</v>
      </c>
      <c r="F188" s="27">
        <v>80</v>
      </c>
      <c r="G188" s="27">
        <v>2.17</v>
      </c>
      <c r="H188" s="27">
        <v>3.12</v>
      </c>
      <c r="I188" s="27">
        <v>5.36</v>
      </c>
      <c r="J188" s="27">
        <v>82.6</v>
      </c>
      <c r="K188" s="51">
        <v>321</v>
      </c>
      <c r="L188" s="27">
        <v>2.79</v>
      </c>
    </row>
    <row r="189" ht="15" spans="1:12">
      <c r="A189" s="22"/>
      <c r="B189" s="23"/>
      <c r="C189" s="24"/>
      <c r="D189" s="28" t="s">
        <v>39</v>
      </c>
      <c r="E189" s="26" t="s">
        <v>82</v>
      </c>
      <c r="F189" s="27">
        <v>200</v>
      </c>
      <c r="G189" s="27">
        <v>0.1</v>
      </c>
      <c r="H189" s="27">
        <v>0</v>
      </c>
      <c r="I189" s="27">
        <v>18.9</v>
      </c>
      <c r="J189" s="27">
        <v>73</v>
      </c>
      <c r="K189" s="51">
        <v>280</v>
      </c>
      <c r="L189" s="27">
        <v>9.29</v>
      </c>
    </row>
    <row r="190" ht="15" spans="1:12">
      <c r="A190" s="22"/>
      <c r="B190" s="23"/>
      <c r="C190" s="24"/>
      <c r="D190" s="28" t="s">
        <v>41</v>
      </c>
      <c r="E190" s="26" t="s">
        <v>51</v>
      </c>
      <c r="F190" s="27">
        <v>50</v>
      </c>
      <c r="G190" s="27" t="s">
        <v>83</v>
      </c>
      <c r="H190" s="27">
        <v>0.14</v>
      </c>
      <c r="I190" s="27">
        <v>9.96</v>
      </c>
      <c r="J190" s="27">
        <v>42.8</v>
      </c>
      <c r="K190" s="51" t="s">
        <v>43</v>
      </c>
      <c r="L190" s="27">
        <v>2.15</v>
      </c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 t="s">
        <v>30</v>
      </c>
      <c r="E192" s="26" t="s">
        <v>84</v>
      </c>
      <c r="F192" s="27">
        <v>150</v>
      </c>
      <c r="G192" s="27">
        <v>1.8</v>
      </c>
      <c r="H192" s="27">
        <v>0</v>
      </c>
      <c r="I192" s="27">
        <v>34.8</v>
      </c>
      <c r="J192" s="27">
        <v>102.5</v>
      </c>
      <c r="K192" s="51"/>
      <c r="L192" s="27">
        <v>15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830</v>
      </c>
      <c r="G194" s="34">
        <f t="shared" ref="G194:J194" si="86">SUM(G185:G193)</f>
        <v>14.83</v>
      </c>
      <c r="H194" s="34">
        <f t="shared" si="86"/>
        <v>19.75</v>
      </c>
      <c r="I194" s="34">
        <f t="shared" si="86"/>
        <v>95.93</v>
      </c>
      <c r="J194" s="34">
        <f t="shared" si="86"/>
        <v>613.1</v>
      </c>
      <c r="K194" s="52"/>
      <c r="L194" s="34">
        <f t="shared" ref="L194" si="87">SUM(L185:L193)</f>
        <v>69.51</v>
      </c>
    </row>
    <row r="195" ht="13.5" spans="1:12">
      <c r="A195" s="38">
        <f>A177</f>
        <v>2</v>
      </c>
      <c r="B195" s="39">
        <f>B177</f>
        <v>4</v>
      </c>
      <c r="C195" s="40" t="s">
        <v>46</v>
      </c>
      <c r="D195" s="41"/>
      <c r="E195" s="42"/>
      <c r="F195" s="43">
        <f>F184+F194</f>
        <v>830</v>
      </c>
      <c r="G195" s="43">
        <f t="shared" ref="G195" si="88">G184+G194</f>
        <v>14.83</v>
      </c>
      <c r="H195" s="43">
        <f t="shared" ref="H195" si="89">H184+H194</f>
        <v>19.75</v>
      </c>
      <c r="I195" s="43">
        <f t="shared" ref="I195" si="90">I184+I194</f>
        <v>95.93</v>
      </c>
      <c r="J195" s="43">
        <f t="shared" ref="J195:L195" si="91">J184+J194</f>
        <v>613.1</v>
      </c>
      <c r="K195" s="43"/>
      <c r="L195" s="43">
        <f t="shared" si="91"/>
        <v>69.51</v>
      </c>
    </row>
    <row r="196" ht="15" spans="1:12">
      <c r="A196" s="16">
        <v>2</v>
      </c>
      <c r="B196" s="17">
        <v>5</v>
      </c>
      <c r="C196" s="18" t="s">
        <v>26</v>
      </c>
      <c r="D196" s="19" t="s">
        <v>27</v>
      </c>
      <c r="E196" s="20"/>
      <c r="F196" s="21"/>
      <c r="G196" s="21"/>
      <c r="H196" s="21"/>
      <c r="I196" s="21"/>
      <c r="J196" s="21"/>
      <c r="K196" s="50"/>
      <c r="L196" s="21"/>
    </row>
    <row r="197" ht="15" spans="1:12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51"/>
      <c r="L197" s="27"/>
    </row>
    <row r="198" ht="15" spans="1:12">
      <c r="A198" s="22"/>
      <c r="B198" s="23"/>
      <c r="C198" s="24"/>
      <c r="D198" s="28" t="s">
        <v>28</v>
      </c>
      <c r="E198" s="26"/>
      <c r="F198" s="27"/>
      <c r="G198" s="27"/>
      <c r="H198" s="27"/>
      <c r="I198" s="27"/>
      <c r="J198" s="27"/>
      <c r="K198" s="51"/>
      <c r="L198" s="27"/>
    </row>
    <row r="199" ht="15" spans="1:12">
      <c r="A199" s="22"/>
      <c r="B199" s="23"/>
      <c r="C199" s="24"/>
      <c r="D199" s="28" t="s">
        <v>29</v>
      </c>
      <c r="E199" s="26"/>
      <c r="F199" s="27"/>
      <c r="G199" s="27"/>
      <c r="H199" s="27"/>
      <c r="I199" s="27"/>
      <c r="J199" s="27"/>
      <c r="K199" s="51"/>
      <c r="L199" s="27"/>
    </row>
    <row r="200" ht="15" spans="1:12">
      <c r="A200" s="22"/>
      <c r="B200" s="23"/>
      <c r="C200" s="24"/>
      <c r="D200" s="28" t="s">
        <v>30</v>
      </c>
      <c r="E200" s="26"/>
      <c r="F200" s="27"/>
      <c r="G200" s="27"/>
      <c r="H200" s="27"/>
      <c r="I200" s="27"/>
      <c r="J200" s="27"/>
      <c r="K200" s="51"/>
      <c r="L200" s="27"/>
    </row>
    <row r="201" ht="15" spans="1:12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51"/>
      <c r="L201" s="27"/>
    </row>
    <row r="202" ht="15" spans="1:12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51"/>
      <c r="L202" s="27"/>
    </row>
    <row r="203" ht="15.75" customHeight="1" spans="1:12">
      <c r="A203" s="29"/>
      <c r="B203" s="30"/>
      <c r="C203" s="31"/>
      <c r="D203" s="32" t="s">
        <v>31</v>
      </c>
      <c r="E203" s="33"/>
      <c r="F203" s="34">
        <f>SUM(F196:F202)</f>
        <v>0</v>
      </c>
      <c r="G203" s="34">
        <f t="shared" ref="G203:J203" si="92">SUM(G196:G202)</f>
        <v>0</v>
      </c>
      <c r="H203" s="34">
        <f t="shared" si="92"/>
        <v>0</v>
      </c>
      <c r="I203" s="34">
        <f t="shared" si="92"/>
        <v>0</v>
      </c>
      <c r="J203" s="34">
        <f t="shared" si="92"/>
        <v>0</v>
      </c>
      <c r="K203" s="52"/>
      <c r="L203" s="34">
        <f t="shared" ref="L203" si="93">SUM(L196:L202)</f>
        <v>0</v>
      </c>
    </row>
    <row r="204" ht="15" spans="1:12">
      <c r="A204" s="35">
        <f>A196</f>
        <v>2</v>
      </c>
      <c r="B204" s="36">
        <f>B196</f>
        <v>5</v>
      </c>
      <c r="C204" s="37" t="s">
        <v>32</v>
      </c>
      <c r="D204" s="28" t="s">
        <v>33</v>
      </c>
      <c r="E204" s="26"/>
      <c r="F204" s="27"/>
      <c r="G204" s="27"/>
      <c r="H204" s="27"/>
      <c r="I204" s="27"/>
      <c r="J204" s="27"/>
      <c r="K204" s="51"/>
      <c r="L204" s="27"/>
    </row>
    <row r="205" ht="15" spans="1:12">
      <c r="A205" s="22"/>
      <c r="B205" s="23"/>
      <c r="C205" s="24"/>
      <c r="D205" s="28" t="s">
        <v>34</v>
      </c>
      <c r="E205" s="26" t="s">
        <v>85</v>
      </c>
      <c r="F205" s="27">
        <v>200</v>
      </c>
      <c r="G205" s="27">
        <v>5.28</v>
      </c>
      <c r="H205" s="27">
        <v>7.6</v>
      </c>
      <c r="I205" s="27">
        <v>12.36</v>
      </c>
      <c r="J205" s="27">
        <v>108</v>
      </c>
      <c r="K205" s="51">
        <v>83</v>
      </c>
      <c r="L205" s="27">
        <v>10.24</v>
      </c>
    </row>
    <row r="206" ht="15" spans="1:12">
      <c r="A206" s="22"/>
      <c r="B206" s="23"/>
      <c r="C206" s="24"/>
      <c r="D206" s="28" t="s">
        <v>36</v>
      </c>
      <c r="E206" s="26" t="s">
        <v>86</v>
      </c>
      <c r="F206" s="27">
        <v>100</v>
      </c>
      <c r="G206" s="27">
        <v>13.58</v>
      </c>
      <c r="H206" s="27">
        <v>8.5</v>
      </c>
      <c r="I206" s="27">
        <v>2.4</v>
      </c>
      <c r="J206" s="27">
        <v>115</v>
      </c>
      <c r="K206" s="51">
        <v>252</v>
      </c>
      <c r="L206" s="27">
        <v>23.33</v>
      </c>
    </row>
    <row r="207" ht="15" spans="1:12">
      <c r="A207" s="22"/>
      <c r="B207" s="23"/>
      <c r="C207" s="24"/>
      <c r="D207" s="28" t="s">
        <v>38</v>
      </c>
      <c r="E207" s="26" t="s">
        <v>72</v>
      </c>
      <c r="F207" s="27">
        <v>100</v>
      </c>
      <c r="G207" s="27">
        <v>4.05</v>
      </c>
      <c r="H207" s="27">
        <v>6.57</v>
      </c>
      <c r="I207" s="27">
        <v>30.5</v>
      </c>
      <c r="J207" s="27">
        <v>226.3</v>
      </c>
      <c r="K207" s="51">
        <v>60</v>
      </c>
      <c r="L207" s="27">
        <v>8.84</v>
      </c>
    </row>
    <row r="208" ht="15" spans="1:12">
      <c r="A208" s="22"/>
      <c r="B208" s="23"/>
      <c r="C208" s="24"/>
      <c r="D208" s="28" t="s">
        <v>39</v>
      </c>
      <c r="E208" s="26" t="s">
        <v>87</v>
      </c>
      <c r="F208" s="27">
        <v>200</v>
      </c>
      <c r="G208" s="27">
        <v>1.4</v>
      </c>
      <c r="H208" s="27">
        <v>0</v>
      </c>
      <c r="I208" s="27">
        <v>26.9</v>
      </c>
      <c r="J208" s="27">
        <v>107.4</v>
      </c>
      <c r="K208" s="51">
        <v>126</v>
      </c>
      <c r="L208" s="27">
        <v>3.6</v>
      </c>
    </row>
    <row r="209" ht="15" spans="1:12">
      <c r="A209" s="22"/>
      <c r="B209" s="23"/>
      <c r="C209" s="24"/>
      <c r="D209" s="28" t="s">
        <v>41</v>
      </c>
      <c r="E209" s="26" t="s">
        <v>51</v>
      </c>
      <c r="F209" s="27">
        <v>65</v>
      </c>
      <c r="G209" s="27">
        <v>5.1</v>
      </c>
      <c r="H209" s="27">
        <v>0.65</v>
      </c>
      <c r="I209" s="27">
        <v>31.2</v>
      </c>
      <c r="J209" s="27">
        <v>142.4</v>
      </c>
      <c r="K209" s="51" t="s">
        <v>43</v>
      </c>
      <c r="L209" s="27">
        <v>2.8</v>
      </c>
    </row>
    <row r="210" ht="15" spans="1:12">
      <c r="A210" s="22"/>
      <c r="B210" s="23"/>
      <c r="C210" s="24"/>
      <c r="D210" s="28" t="s">
        <v>44</v>
      </c>
      <c r="E210" s="26"/>
      <c r="F210" s="27"/>
      <c r="G210" s="27"/>
      <c r="H210" s="27"/>
      <c r="I210" s="27"/>
      <c r="J210" s="27"/>
      <c r="K210" s="51"/>
      <c r="L210" s="27"/>
    </row>
    <row r="211" ht="15" spans="1:12">
      <c r="A211" s="22"/>
      <c r="B211" s="23"/>
      <c r="C211" s="24"/>
      <c r="D211" s="25" t="s">
        <v>30</v>
      </c>
      <c r="E211" s="26" t="s">
        <v>84</v>
      </c>
      <c r="F211" s="27">
        <v>150</v>
      </c>
      <c r="G211" s="27">
        <v>1.8</v>
      </c>
      <c r="H211" s="27">
        <v>0</v>
      </c>
      <c r="I211" s="27">
        <v>34.8</v>
      </c>
      <c r="J211" s="27">
        <v>102.5</v>
      </c>
      <c r="K211" s="51"/>
      <c r="L211" s="27">
        <v>18.57</v>
      </c>
    </row>
    <row r="212" ht="1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5" spans="1:12">
      <c r="A213" s="29"/>
      <c r="B213" s="30"/>
      <c r="C213" s="31"/>
      <c r="D213" s="32" t="s">
        <v>31</v>
      </c>
      <c r="E213" s="33"/>
      <c r="F213" s="34">
        <f>SUM(F204:F212)</f>
        <v>815</v>
      </c>
      <c r="G213" s="34">
        <f t="shared" ref="G213:J213" si="94">SUM(G204:G212)</f>
        <v>31.21</v>
      </c>
      <c r="H213" s="34">
        <f t="shared" si="94"/>
        <v>23.32</v>
      </c>
      <c r="I213" s="34">
        <f t="shared" si="94"/>
        <v>138.16</v>
      </c>
      <c r="J213" s="34">
        <f t="shared" si="94"/>
        <v>801.6</v>
      </c>
      <c r="K213" s="52"/>
      <c r="L213" s="34">
        <f t="shared" ref="L213" si="95">SUM(L204:L212)</f>
        <v>67.38</v>
      </c>
    </row>
    <row r="214" ht="13.5" spans="1:12">
      <c r="A214" s="38">
        <f>A196</f>
        <v>2</v>
      </c>
      <c r="B214" s="39">
        <f>B196</f>
        <v>5</v>
      </c>
      <c r="C214" s="40" t="s">
        <v>46</v>
      </c>
      <c r="D214" s="41"/>
      <c r="E214" s="42"/>
      <c r="F214" s="43">
        <f>F203+F213</f>
        <v>815</v>
      </c>
      <c r="G214" s="43">
        <f t="shared" ref="G214:J214" si="96">G203+G213</f>
        <v>31.21</v>
      </c>
      <c r="H214" s="43">
        <f t="shared" si="96"/>
        <v>23.32</v>
      </c>
      <c r="I214" s="43">
        <f t="shared" si="96"/>
        <v>138.16</v>
      </c>
      <c r="J214" s="43">
        <f t="shared" si="96"/>
        <v>801.6</v>
      </c>
      <c r="K214" s="43"/>
      <c r="L214" s="43">
        <f t="shared" ref="L214" si="97">L203+L213</f>
        <v>67.38</v>
      </c>
    </row>
    <row r="215" ht="15" spans="1:12">
      <c r="A215" s="16">
        <v>2</v>
      </c>
      <c r="B215" s="17">
        <v>6</v>
      </c>
      <c r="C215" s="18" t="s">
        <v>26</v>
      </c>
      <c r="D215" s="19" t="s">
        <v>27</v>
      </c>
      <c r="E215" s="20"/>
      <c r="F215" s="21"/>
      <c r="G215" s="21"/>
      <c r="H215" s="21"/>
      <c r="I215" s="21"/>
      <c r="J215" s="21"/>
      <c r="K215" s="50"/>
      <c r="L215" s="21"/>
    </row>
    <row r="216" ht="15" spans="1:12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51"/>
      <c r="L216" s="27"/>
    </row>
    <row r="217" ht="15" spans="1:12">
      <c r="A217" s="22"/>
      <c r="B217" s="23"/>
      <c r="C217" s="24"/>
      <c r="D217" s="28" t="s">
        <v>28</v>
      </c>
      <c r="E217" s="26"/>
      <c r="F217" s="27"/>
      <c r="G217" s="27"/>
      <c r="H217" s="27"/>
      <c r="I217" s="27"/>
      <c r="J217" s="27"/>
      <c r="K217" s="51"/>
      <c r="L217" s="27"/>
    </row>
    <row r="218" ht="15" spans="1:12">
      <c r="A218" s="22"/>
      <c r="B218" s="23"/>
      <c r="C218" s="24"/>
      <c r="D218" s="28" t="s">
        <v>29</v>
      </c>
      <c r="E218" s="26"/>
      <c r="F218" s="27"/>
      <c r="G218" s="27"/>
      <c r="H218" s="27"/>
      <c r="I218" s="27"/>
      <c r="J218" s="27"/>
      <c r="K218" s="51"/>
      <c r="L218" s="27"/>
    </row>
    <row r="219" ht="15" spans="1:12">
      <c r="A219" s="22"/>
      <c r="B219" s="23"/>
      <c r="C219" s="24"/>
      <c r="D219" s="28" t="s">
        <v>30</v>
      </c>
      <c r="E219" s="26"/>
      <c r="F219" s="27"/>
      <c r="G219" s="27"/>
      <c r="H219" s="27"/>
      <c r="I219" s="27"/>
      <c r="J219" s="27"/>
      <c r="K219" s="51"/>
      <c r="L219" s="27"/>
    </row>
    <row r="220" ht="15" spans="1:12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51"/>
      <c r="L220" s="27"/>
    </row>
    <row r="221" ht="1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5.75" customHeight="1" spans="1:12">
      <c r="A222" s="29"/>
      <c r="B222" s="30"/>
      <c r="C222" s="31"/>
      <c r="D222" s="32" t="s">
        <v>31</v>
      </c>
      <c r="E222" s="33"/>
      <c r="F222" s="34">
        <f>SUM(F215:F221)</f>
        <v>0</v>
      </c>
      <c r="G222" s="34">
        <f t="shared" ref="G222:J222" si="98">SUM(G215:G221)</f>
        <v>0</v>
      </c>
      <c r="H222" s="34">
        <f t="shared" si="98"/>
        <v>0</v>
      </c>
      <c r="I222" s="34">
        <f t="shared" si="98"/>
        <v>0</v>
      </c>
      <c r="J222" s="34">
        <f t="shared" si="98"/>
        <v>0</v>
      </c>
      <c r="K222" s="52"/>
      <c r="L222" s="34">
        <f t="shared" ref="L222" si="99">SUM(L215:L221)</f>
        <v>0</v>
      </c>
    </row>
    <row r="223" ht="15" spans="1:12">
      <c r="A223" s="35">
        <f>A215</f>
        <v>2</v>
      </c>
      <c r="B223" s="36">
        <f>B215</f>
        <v>6</v>
      </c>
      <c r="C223" s="37" t="s">
        <v>32</v>
      </c>
      <c r="D223" s="28" t="s">
        <v>33</v>
      </c>
      <c r="E223" s="26"/>
      <c r="F223" s="27"/>
      <c r="G223" s="27"/>
      <c r="H223" s="27"/>
      <c r="I223" s="27"/>
      <c r="J223" s="27"/>
      <c r="K223" s="51"/>
      <c r="L223" s="27"/>
    </row>
    <row r="224" ht="15" spans="1:12">
      <c r="A224" s="22"/>
      <c r="B224" s="23"/>
      <c r="C224" s="24"/>
      <c r="D224" s="28" t="s">
        <v>34</v>
      </c>
      <c r="E224" s="26" t="s">
        <v>88</v>
      </c>
      <c r="F224" s="27">
        <v>200</v>
      </c>
      <c r="G224" s="27">
        <v>4.48</v>
      </c>
      <c r="H224" s="27">
        <v>6.72</v>
      </c>
      <c r="I224" s="27">
        <v>11.4</v>
      </c>
      <c r="J224" s="27">
        <v>133.8</v>
      </c>
      <c r="K224" s="51">
        <v>87</v>
      </c>
      <c r="L224" s="27">
        <v>10.57</v>
      </c>
    </row>
    <row r="225" ht="15" spans="1:12">
      <c r="A225" s="22"/>
      <c r="B225" s="23"/>
      <c r="C225" s="24"/>
      <c r="D225" s="28" t="s">
        <v>36</v>
      </c>
      <c r="E225" s="26" t="s">
        <v>80</v>
      </c>
      <c r="F225" s="27">
        <v>180</v>
      </c>
      <c r="G225" s="27">
        <v>6.28</v>
      </c>
      <c r="H225" s="27">
        <v>10.38</v>
      </c>
      <c r="I225" s="27">
        <v>15.69</v>
      </c>
      <c r="J225" s="27">
        <v>178.4</v>
      </c>
      <c r="K225" s="51">
        <v>87</v>
      </c>
      <c r="L225" s="27">
        <v>28.37</v>
      </c>
    </row>
    <row r="226" ht="15" spans="1:12">
      <c r="A226" s="22"/>
      <c r="B226" s="23"/>
      <c r="C226" s="24"/>
      <c r="D226" s="28" t="s">
        <v>38</v>
      </c>
      <c r="E226" s="26" t="s">
        <v>69</v>
      </c>
      <c r="F226" s="27">
        <v>150</v>
      </c>
      <c r="G226" s="27">
        <v>2.17</v>
      </c>
      <c r="H226" s="27">
        <v>3.12</v>
      </c>
      <c r="I226" s="27">
        <v>5.36</v>
      </c>
      <c r="J226" s="27">
        <v>82.6</v>
      </c>
      <c r="K226" s="51">
        <v>321</v>
      </c>
      <c r="L226" s="27">
        <v>2</v>
      </c>
    </row>
    <row r="227" ht="15" spans="1:12">
      <c r="A227" s="22"/>
      <c r="B227" s="23"/>
      <c r="C227" s="24"/>
      <c r="D227" s="28" t="s">
        <v>39</v>
      </c>
      <c r="E227" s="26" t="s">
        <v>82</v>
      </c>
      <c r="F227" s="27">
        <v>200</v>
      </c>
      <c r="G227" s="27">
        <v>0.1</v>
      </c>
      <c r="H227" s="27">
        <v>0</v>
      </c>
      <c r="I227" s="27">
        <v>18.9</v>
      </c>
      <c r="J227" s="27">
        <v>73</v>
      </c>
      <c r="K227" s="51">
        <v>280</v>
      </c>
      <c r="L227" s="27">
        <v>5</v>
      </c>
    </row>
    <row r="228" ht="15" spans="1:12">
      <c r="A228" s="22"/>
      <c r="B228" s="23"/>
      <c r="C228" s="24"/>
      <c r="D228" s="28" t="s">
        <v>41</v>
      </c>
      <c r="E228" s="26" t="s">
        <v>51</v>
      </c>
      <c r="F228" s="27">
        <v>50</v>
      </c>
      <c r="G228" s="27">
        <v>0.94</v>
      </c>
      <c r="H228" s="27">
        <v>0.14</v>
      </c>
      <c r="I228" s="27">
        <v>9.96</v>
      </c>
      <c r="J228" s="27">
        <v>42.8</v>
      </c>
      <c r="K228" s="51" t="s">
        <v>43</v>
      </c>
      <c r="L228" s="27">
        <v>2.15</v>
      </c>
    </row>
    <row r="229" ht="15" spans="1:12">
      <c r="A229" s="22"/>
      <c r="B229" s="23"/>
      <c r="C229" s="24"/>
      <c r="D229" s="28" t="s">
        <v>44</v>
      </c>
      <c r="E229" s="26"/>
      <c r="F229" s="27"/>
      <c r="G229" s="27"/>
      <c r="H229" s="27"/>
      <c r="I229" s="27"/>
      <c r="J229" s="27"/>
      <c r="K229" s="51"/>
      <c r="L229" s="27"/>
    </row>
    <row r="230" ht="15" spans="1:12">
      <c r="A230" s="22"/>
      <c r="B230" s="23"/>
      <c r="C230" s="24"/>
      <c r="D230" s="25" t="s">
        <v>30</v>
      </c>
      <c r="E230" s="26" t="s">
        <v>84</v>
      </c>
      <c r="F230" s="27">
        <v>150</v>
      </c>
      <c r="G230" s="27">
        <v>1.8</v>
      </c>
      <c r="H230" s="27">
        <v>0</v>
      </c>
      <c r="I230" s="27">
        <v>34.8</v>
      </c>
      <c r="J230" s="27">
        <v>102.5</v>
      </c>
      <c r="K230" s="51"/>
      <c r="L230" s="27">
        <v>19.29</v>
      </c>
    </row>
    <row r="231" ht="15" spans="1:12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51"/>
      <c r="L231" s="27"/>
    </row>
    <row r="232" ht="15" spans="1:12">
      <c r="A232" s="29"/>
      <c r="B232" s="30"/>
      <c r="C232" s="31"/>
      <c r="D232" s="32" t="s">
        <v>31</v>
      </c>
      <c r="E232" s="33"/>
      <c r="F232" s="34">
        <f>SUM(F223:F231)</f>
        <v>930</v>
      </c>
      <c r="G232" s="34">
        <f t="shared" ref="G232:J232" si="100">SUM(G223:G231)</f>
        <v>15.77</v>
      </c>
      <c r="H232" s="34">
        <f t="shared" si="100"/>
        <v>20.36</v>
      </c>
      <c r="I232" s="34">
        <f t="shared" si="100"/>
        <v>96.11</v>
      </c>
      <c r="J232" s="34">
        <f t="shared" si="100"/>
        <v>613.1</v>
      </c>
      <c r="K232" s="52"/>
      <c r="L232" s="34">
        <f t="shared" ref="L232" si="101">SUM(L223:L231)</f>
        <v>67.38</v>
      </c>
    </row>
    <row r="233" ht="13.5" spans="1:12">
      <c r="A233" s="38">
        <f>A215</f>
        <v>2</v>
      </c>
      <c r="B233" s="39">
        <f>B215</f>
        <v>6</v>
      </c>
      <c r="C233" s="40" t="s">
        <v>46</v>
      </c>
      <c r="D233" s="41"/>
      <c r="E233" s="42"/>
      <c r="F233" s="43">
        <f>F222+F232</f>
        <v>930</v>
      </c>
      <c r="G233" s="43">
        <f t="shared" ref="G233:J233" si="102">G222+G232</f>
        <v>15.77</v>
      </c>
      <c r="H233" s="43">
        <f t="shared" si="102"/>
        <v>20.36</v>
      </c>
      <c r="I233" s="43">
        <f t="shared" si="102"/>
        <v>96.11</v>
      </c>
      <c r="J233" s="43">
        <f t="shared" si="102"/>
        <v>613.1</v>
      </c>
      <c r="K233" s="43"/>
      <c r="L233" s="43">
        <f t="shared" ref="L233" si="103">L222+L232</f>
        <v>67.38</v>
      </c>
    </row>
    <row r="234" ht="13.9" customHeight="1" spans="1:12">
      <c r="A234" s="53"/>
      <c r="B234" s="54"/>
      <c r="C234" s="55" t="s">
        <v>89</v>
      </c>
      <c r="D234" s="56"/>
      <c r="E234" s="57"/>
      <c r="F234" s="58">
        <f>(F24+F43+F62+F81+F100+F119+F138+F157+F176+F195+F214+F233)/(IF(F24=0,0,1)+IF(F43=0,0,1)+IF(F62=0,0,1)+IF(F81=0,0,1)+IF(F100=0,0,1)+IF(F119=0,0,1)+IF(F138=0,0,1)+IF(F157=0,0,1)+IF(F176=0,0,1)+IF(F195=0,0,1)+IF(F214=0,0,1)+IF(F233=0,0,1))</f>
        <v>806.416666666667</v>
      </c>
      <c r="G234" s="58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24.4233333333333</v>
      </c>
      <c r="H234" s="58">
        <f t="shared" si="104"/>
        <v>25.3425</v>
      </c>
      <c r="I234" s="58">
        <f t="shared" si="104"/>
        <v>115.885</v>
      </c>
      <c r="J234" s="58">
        <f t="shared" si="104"/>
        <v>691.908333333333</v>
      </c>
      <c r="K234" s="58"/>
      <c r="L234" s="58">
        <f t="shared" si="104"/>
        <v>71.6416666666667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2024-12-24T01:29:00Z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83F55F2B8C574A83BF8B42BB2C0FBFE1_12</vt:lpwstr>
  </property>
  <property fmtid="{D5CDD505-2E9C-101B-9397-08002B2CF9AE}" pid="3" name="KSOProductBuildVer">
    <vt:lpwstr>1049-12.2.0.19307</vt:lpwstr>
  </property>
</Properties>
</file>